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Z:\Proposals\OPEN PROPOSALS\07-14 204405 IN FSSA Assessment of CLAS Standards in CMHC Workforce and Service Provision\Response\FF\Att D Cost Proposal\"/>
    </mc:Choice>
  </mc:AlternateContent>
  <xr:revisionPtr revIDLastSave="0" documentId="13_ncr:1_{D2B200C9-19B6-4BB3-88FE-C39DD50864B1}" xr6:coauthVersionLast="47" xr6:coauthVersionMax="47" xr10:uidLastSave="{00000000-0000-0000-0000-000000000000}"/>
  <bookViews>
    <workbookView xWindow="-120" yWindow="-120" windowWidth="38640" windowHeight="21390" activeTab="1" xr2:uid="{741459F6-9BD4-4A1E-87B7-802F623866CD}"/>
  </bookViews>
  <sheets>
    <sheet name="Title" sheetId="4" r:id="rId1"/>
    <sheet name="Summary" sheetId="1" r:id="rId2"/>
    <sheet name="Fixed Fee Costs" sheetId="2" r:id="rId3"/>
    <sheet name="Implementation Costs" sheetId="3" r:id="rId4"/>
  </sheets>
  <definedNames>
    <definedName name="_Key1" hidden="1">#REF!</definedName>
    <definedName name="_Key2" hidden="1">#REF!</definedName>
    <definedName name="_Order1" hidden="1">255</definedName>
    <definedName name="_Order2" hidden="1">255</definedName>
    <definedName name="_Sort" hidden="1">#REF!</definedName>
    <definedName name="_xlnm.Print_Area" localSheetId="2">'Fixed Fee Costs'!$A$1:$G$42</definedName>
    <definedName name="_xlnm.Print_Area" localSheetId="3">'Implementation Costs'!$A$1:$F$11</definedName>
    <definedName name="_xlnm.Print_Area" localSheetId="1">Summary!$A$1:$G$13</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2" l="1"/>
  <c r="F27" i="2"/>
  <c r="E41" i="2"/>
  <c r="F40" i="2"/>
  <c r="F29" i="2"/>
  <c r="F30" i="2"/>
  <c r="F31" i="2"/>
  <c r="F32" i="2"/>
  <c r="F33" i="2"/>
  <c r="F34" i="2"/>
  <c r="F35" i="2"/>
  <c r="F36" i="2"/>
  <c r="F37" i="2"/>
  <c r="F38" i="2"/>
  <c r="F39" i="2"/>
  <c r="A2" i="3" l="1"/>
  <c r="A3" i="3"/>
  <c r="A1" i="3"/>
  <c r="A2" i="2" l="1"/>
  <c r="A3" i="2"/>
  <c r="A1" i="2"/>
  <c r="E1" i="3"/>
  <c r="E1" i="2"/>
  <c r="D10" i="3"/>
  <c r="C11" i="1" s="1"/>
  <c r="F21" i="2"/>
  <c r="F26" i="2"/>
  <c r="F25" i="2"/>
  <c r="F24" i="2"/>
  <c r="F23" i="2"/>
  <c r="F22" i="2"/>
  <c r="F20" i="2"/>
  <c r="F41" i="2" l="1"/>
  <c r="D11" i="2" s="1"/>
  <c r="D10" i="2" l="1"/>
  <c r="C10" i="1"/>
  <c r="C12" i="1" s="1"/>
  <c r="D13" i="2"/>
  <c r="D15" i="2"/>
  <c r="D14" i="2"/>
  <c r="D12" i="2"/>
</calcChain>
</file>

<file path=xl/sharedStrings.xml><?xml version="1.0" encoding="utf-8"?>
<sst xmlns="http://schemas.openxmlformats.org/spreadsheetml/2006/main" count="52" uniqueCount="50">
  <si>
    <t xml:space="preserve">Total Proposed Cost </t>
  </si>
  <si>
    <t>Cost of Project</t>
  </si>
  <si>
    <t xml:space="preserve">Attachment D - Cost Proposal </t>
  </si>
  <si>
    <t>Table 1: Total Fixed Fee Payments per Milestone</t>
  </si>
  <si>
    <t>Payment By Milestone</t>
  </si>
  <si>
    <t>Kick-Off Meeting/ Project Management Plan</t>
  </si>
  <si>
    <t>Table 2: Total Fixed Fee Cost per Activity</t>
  </si>
  <si>
    <t>Staffing</t>
  </si>
  <si>
    <t>No.</t>
  </si>
  <si>
    <t>Position Title</t>
  </si>
  <si>
    <t>HOURLY Billable Rate Per Position</t>
  </si>
  <si>
    <t>Total hours per position</t>
  </si>
  <si>
    <t>Total cost per position</t>
  </si>
  <si>
    <t>Example</t>
  </si>
  <si>
    <t xml:space="preserve">ex. Provider Expert </t>
  </si>
  <si>
    <t>TOTAL</t>
  </si>
  <si>
    <t xml:space="preserve">Respondent Name:   </t>
  </si>
  <si>
    <t>Estimated Number of Total Hours</t>
  </si>
  <si>
    <t>Total Cost</t>
  </si>
  <si>
    <t>HOURLY Billable Rate for Implementation</t>
  </si>
  <si>
    <t>Table 1: Total Implementation Costs</t>
  </si>
  <si>
    <t xml:space="preserve">Assessment of Federal CLAS Standards in Indiana’s CMHC Workforce and Service Provision </t>
  </si>
  <si>
    <t>Summary</t>
  </si>
  <si>
    <t>Fixed Fee Costs</t>
  </si>
  <si>
    <t>Table 1: Summary</t>
  </si>
  <si>
    <t>Attachment D - Cost Proposal</t>
  </si>
  <si>
    <t>State of Indiana</t>
  </si>
  <si>
    <t>Assessment of Federal Culturally Linguistically Appropriate Services (CLAS) Standards in Indiana’s Community Mental Health Center (CMHC) Workforce and Service Provision RFP</t>
  </si>
  <si>
    <t>Assessment Plan (Internal Culture and Delivery of Services)</t>
  </si>
  <si>
    <t>Assessment Report (Internal Culture)</t>
  </si>
  <si>
    <t>Assessment Report (Delivery of Services)</t>
  </si>
  <si>
    <t>Recommendations Report (Internal Culture)</t>
  </si>
  <si>
    <t>Recommendations Report (Delivery of Services)</t>
  </si>
  <si>
    <t>RFP 22-71736</t>
  </si>
  <si>
    <t>State of Indiana, RFP 22-71736</t>
  </si>
  <si>
    <t>Implementation Costs</t>
  </si>
  <si>
    <r>
      <rPr>
        <b/>
        <u/>
        <sz val="10"/>
        <color theme="1"/>
        <rFont val="Arial"/>
        <family val="2"/>
      </rPr>
      <t>INSTRUCTIONS</t>
    </r>
    <r>
      <rPr>
        <b/>
        <sz val="10"/>
        <color theme="1"/>
        <rFont val="Arial"/>
        <family val="2"/>
      </rPr>
      <t>:</t>
    </r>
    <r>
      <rPr>
        <sz val="10"/>
        <color theme="1"/>
        <rFont val="Arial"/>
        <family val="2"/>
      </rPr>
      <t xml:space="preserve"> 
Please fill in only the cells shaded yellow. The blue shaded cells will populate automatically.
On the Implementation tab, Respondents will detail the proposed implementation cost which will be payable as part of this contract. Fixed Fee Costs must not be included on this tab.
In Table 1, please list an Hourly Billable Rate required to complete all activities relating to implementation as detailed in Section 9 of the SOW. The Hourly Billable Rate should include all costs including the staff member's salary, benefits, and other such items necessary to complete the activities listed in Section 9 of the SOW. Respondents do not need to enter any information regarding the Estimated Number of Total Hours. For evaluation purposes, the Estimated Number of Total Hours will be set to 500, though the actual number of hours may be incrementally higher or lower. 
Unlike the Assessment work, which shall be performed for a fixed fee, follow-on Implementation support of recommendations shall be paid on an hourly basis.
It is the responsibility of the Respondent to ensure spreadsheet calculations are correct.</t>
    </r>
  </si>
  <si>
    <r>
      <rPr>
        <b/>
        <u/>
        <sz val="10"/>
        <color theme="1"/>
        <rFont val="Arial"/>
        <family val="2"/>
      </rPr>
      <t>INSTRUCTIONS</t>
    </r>
    <r>
      <rPr>
        <b/>
        <sz val="10"/>
        <color theme="1"/>
        <rFont val="Arial"/>
        <family val="2"/>
      </rPr>
      <t>:</t>
    </r>
    <r>
      <rPr>
        <sz val="10"/>
        <color theme="1"/>
        <rFont val="Arial"/>
        <family val="2"/>
      </rPr>
      <t xml:space="preserve"> 
Please fill in only the cells shaded yellow. The blue shaded cells will populate automatically.
On the Fixed Fee Costs tab, Respondents will detail the proposed costs that include conducting all assessment components, making recommendations, and submitting recommendations for the two branches of the assessment, as discussed in the Scope of Work (see Sections 7 and 8 of Attachment K – Scope of Work).  
Table 1 demonstrates how much the contractor can expect to be paid upon approval of each milestone by the State as determined by the proposed Fixed Fee Cost per Activity. Please refer to the SOW for information on the milestones. Specifically, please refer to Section 10 for information regarding milestones 1 through 3 and Section 8 for information regarding milestones 4 through 6.
In Table 2, the Respondent will detail the staffing positions, rates, and hours necessary to execute this project, inclusive of all duties outlined in the SOW. Table 2 should contain all staff members necessary to complete the activities listed in Sections 7 and 8 of the SOW. The Hourly Billable Rate should factor in all costs including the staff member's salary, benefits, and other such items necessary to complete all of the services listed in the SOW (such as but not limited to: travel, supplies, etc.).In addition, please fill in the yellow shaded cells to indicate the number of hours required per position for each activity. The total cost per position to complete each activity will be calculated automatically. All totals will also be calculated automatically. All costs for all activities described in Sections 7 and 8 of the SOW must be included in the below table.
Note that the contractor shall be paid on a Fixed Fee basis (i.e., not on an hourly basis) for all work associated with the Assessment and Recommendations Reports - the hourly estimates are gathered for informational purposes only. Unlike the Assessment work, the contractor shall be paid on an hourly basis for follow-on Implementation support (please see the Implementation Costs tab for more information). 
It is the responsibility of the Respondent to ensure spreadsheet calculations are correct.</t>
    </r>
  </si>
  <si>
    <t>Total Fixed Fee Costs</t>
  </si>
  <si>
    <t>Total Implementation Costs</t>
  </si>
  <si>
    <r>
      <t>INSTRUCTIONS</t>
    </r>
    <r>
      <rPr>
        <b/>
        <sz val="10"/>
        <rFont val="Arial"/>
        <family val="2"/>
      </rPr>
      <t xml:space="preserve">:
</t>
    </r>
    <r>
      <rPr>
        <sz val="10"/>
        <rFont val="Arial"/>
        <family val="2"/>
      </rPr>
      <t xml:space="preserve">Please provide your cost proposal by populating the Cost Proposal template (Attachment D). Please fill in only the cells shaded yellow, including the Respondent Name field above. The blue shaded cells will populate automatically, calculated from your bid information entered on the tabs that follow. Other than entering your firm’s name at the top of the page, there is no response necessary on this tab. Cost proposals will be scored based on the Total Proposed Cost amount in cell C12. 
Note that the contractor shall be paid on a Fixed Fee basis (i.e., not on an hourly basis) for all Assessment work. Unlike the Assessment work, the contractor shall be paid on an hourly basis for follow-on Implementation support. </t>
    </r>
    <r>
      <rPr>
        <b/>
        <u/>
        <sz val="10"/>
        <rFont val="Arial"/>
        <family val="2"/>
      </rPr>
      <t xml:space="preserve">
</t>
    </r>
    <r>
      <rPr>
        <sz val="10"/>
        <rFont val="Arial"/>
        <family val="2"/>
      </rPr>
      <t xml:space="preserve">
It is the responsibility of the Respondent to ensure spreadsheet calculations are correct.</t>
    </r>
  </si>
  <si>
    <t>Principal</t>
  </si>
  <si>
    <t>Senior Consultant</t>
  </si>
  <si>
    <t>Managing Principal</t>
  </si>
  <si>
    <t>Research Associate</t>
  </si>
  <si>
    <t>Health Management Associates, Inc.</t>
  </si>
  <si>
    <t>Subcontractor - Engaging Solutions</t>
  </si>
  <si>
    <t>Subcontractor - netlogx - Project Manager</t>
  </si>
  <si>
    <t>Subcontractor - netlogx - Lead Project Coordinator</t>
  </si>
  <si>
    <t>Subcontractor - netlogx - Project Coordinator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</si>
</sst>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409]mmmm\ d\,\ yyyy;@"/>
  </numFmts>
  <fonts count="18"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0"/>
      <color theme="1"/>
      <name val="Arial"/>
      <family val="2"/>
    </font>
    <font>
      <sz val="10"/>
      <name val="Arial"/>
      <family val="2"/>
    </font>
    <font>
      <b/>
      <sz val="10"/>
      <name val="Arial"/>
      <family val="2"/>
    </font>
    <font>
      <sz val="8"/>
      <name val="Arial"/>
      <family val="2"/>
    </font>
    <font>
      <i/>
      <sz val="10"/>
      <name val="Arial"/>
      <family val="2"/>
    </font>
    <font>
      <sz val="11"/>
      <color theme="1"/>
      <name val="Arial"/>
      <family val="2"/>
    </font>
    <font>
      <sz val="11"/>
      <color theme="1"/>
      <name val="Arial"/>
      <family val="2"/>
    </font>
    <font>
      <b/>
      <u/>
      <sz val="10"/>
      <name val="Arial"/>
      <family val="2"/>
    </font>
    <font>
      <sz val="11"/>
      <name val="Arial"/>
      <family val="2"/>
    </font>
    <font>
      <b/>
      <sz val="12"/>
      <color theme="1"/>
      <name val="Arial"/>
      <family val="2"/>
    </font>
    <font>
      <sz val="10"/>
      <name val="Arial"/>
      <family val="2"/>
    </font>
    <font>
      <b/>
      <sz val="20"/>
      <name val="Arial"/>
      <family val="2"/>
    </font>
    <font>
      <sz val="16"/>
      <name val="Arial"/>
      <family val="2"/>
    </font>
    <font>
      <b/>
      <sz val="18"/>
      <name val="Arial"/>
      <family val="2"/>
    </font>
  </fonts>
  <fills count="11">
    <fill>
      <patternFill patternType="none"/>
    </fill>
    <fill>
      <patternFill patternType="gray125"/>
    </fill>
    <fill>
      <patternFill patternType="solid">
        <fgColor rgb="FFFFFF99"/>
        <bgColor indexed="64"/>
      </patternFill>
    </fill>
    <fill>
      <patternFill patternType="solid">
        <fgColor rgb="FFCCFFFF"/>
        <bgColor indexed="64"/>
      </patternFill>
    </fill>
    <fill>
      <patternFill patternType="solid">
        <fgColor rgb="FFD0CECE"/>
        <bgColor rgb="FFD0CECE"/>
      </patternFill>
    </fill>
    <fill>
      <patternFill patternType="solid">
        <fgColor rgb="FFCCFFFF"/>
        <bgColor rgb="FFCCFFFF"/>
      </patternFill>
    </fill>
    <fill>
      <patternFill patternType="solid">
        <fgColor theme="0" tint="-0.14999847407452621"/>
        <bgColor indexed="64"/>
      </patternFill>
    </fill>
    <fill>
      <patternFill patternType="solid">
        <fgColor indexed="43"/>
        <bgColor indexed="64"/>
      </patternFill>
    </fill>
    <fill>
      <patternFill patternType="solid">
        <fgColor rgb="FFCCFFFF"/>
        <bgColor rgb="FFFFFF99"/>
      </patternFill>
    </fill>
    <fill>
      <patternFill patternType="solid">
        <fgColor indexed="9"/>
        <bgColor indexed="64"/>
      </patternFill>
    </fill>
    <fill>
      <patternFill patternType="solid">
        <fgColor rgb="FFFFFF99"/>
        <bgColor rgb="FFFFFF99"/>
      </patternFill>
    </fill>
  </fills>
  <borders count="33">
    <border>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44" fontId="1" fillId="0" borderId="0" applyFont="0" applyFill="0" applyBorder="0" applyAlignment="0" applyProtection="0"/>
    <xf numFmtId="9" fontId="1" fillId="0" borderId="0" applyFont="0" applyFill="0" applyBorder="0" applyAlignment="0" applyProtection="0"/>
    <xf numFmtId="0" fontId="7" fillId="0" borderId="0"/>
    <xf numFmtId="0" fontId="10" fillId="0" borderId="0"/>
    <xf numFmtId="44" fontId="9" fillId="0" borderId="0" applyFont="0" applyFill="0" applyBorder="0" applyAlignment="0" applyProtection="0"/>
    <xf numFmtId="0" fontId="14" fillId="0" borderId="0"/>
    <xf numFmtId="0" fontId="5" fillId="0" borderId="0"/>
    <xf numFmtId="0" fontId="9" fillId="0" borderId="0"/>
    <xf numFmtId="9" fontId="9" fillId="0" borderId="0" applyFont="0" applyFill="0" applyBorder="0" applyAlignment="0" applyProtection="0"/>
  </cellStyleXfs>
  <cellXfs count="80">
    <xf numFmtId="0" fontId="0" fillId="0" borderId="0" xfId="0"/>
    <xf numFmtId="0" fontId="3" fillId="0" borderId="0" xfId="0" applyFont="1"/>
    <xf numFmtId="0" fontId="2" fillId="0" borderId="0" xfId="0" applyFont="1"/>
    <xf numFmtId="44" fontId="2" fillId="0" borderId="0" xfId="0" applyNumberFormat="1" applyFont="1"/>
    <xf numFmtId="44" fontId="2" fillId="5" borderId="4" xfId="0" applyNumberFormat="1" applyFont="1" applyFill="1" applyBorder="1"/>
    <xf numFmtId="44" fontId="2" fillId="5" borderId="2" xfId="0" applyNumberFormat="1" applyFont="1" applyFill="1" applyBorder="1"/>
    <xf numFmtId="0" fontId="5" fillId="0" borderId="0" xfId="0" applyFont="1" applyAlignment="1" applyProtection="1">
      <alignment horizontal="center" vertical="center"/>
      <protection locked="0"/>
    </xf>
    <xf numFmtId="0" fontId="6" fillId="6" borderId="17" xfId="0" applyFont="1" applyFill="1" applyBorder="1" applyAlignment="1">
      <alignment horizontal="center" vertical="center"/>
    </xf>
    <xf numFmtId="0" fontId="6" fillId="6" borderId="10"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6" fillId="6" borderId="17" xfId="0" applyFont="1" applyFill="1" applyBorder="1" applyAlignment="1">
      <alignment horizontal="center" vertical="center" wrapText="1"/>
    </xf>
    <xf numFmtId="0" fontId="6" fillId="6" borderId="17" xfId="3" applyFont="1" applyFill="1" applyBorder="1" applyAlignment="1">
      <alignment horizontal="center" vertical="center" wrapText="1"/>
    </xf>
    <xf numFmtId="0" fontId="8" fillId="6" borderId="19" xfId="0" applyFont="1" applyFill="1" applyBorder="1" applyAlignment="1">
      <alignment horizontal="center"/>
    </xf>
    <xf numFmtId="0" fontId="8" fillId="6" borderId="20" xfId="2" applyNumberFormat="1" applyFont="1" applyFill="1" applyBorder="1" applyAlignment="1" applyProtection="1">
      <alignment horizontal="left" vertical="center" wrapText="1"/>
    </xf>
    <xf numFmtId="44" fontId="8" fillId="6" borderId="21" xfId="1" applyFont="1" applyFill="1" applyBorder="1" applyAlignment="1" applyProtection="1">
      <alignment horizontal="left" vertical="center" wrapText="1"/>
    </xf>
    <xf numFmtId="2" fontId="8" fillId="6" borderId="21" xfId="1" applyNumberFormat="1" applyFont="1" applyFill="1" applyBorder="1" applyAlignment="1" applyProtection="1">
      <alignment horizontal="center" vertical="center" wrapText="1"/>
    </xf>
    <xf numFmtId="44" fontId="8" fillId="6" borderId="19" xfId="1" applyFont="1" applyFill="1" applyBorder="1" applyProtection="1"/>
    <xf numFmtId="0" fontId="5" fillId="6" borderId="22" xfId="0" applyFont="1" applyFill="1" applyBorder="1" applyAlignment="1">
      <alignment horizontal="center"/>
    </xf>
    <xf numFmtId="0" fontId="5" fillId="2" borderId="3" xfId="2" applyNumberFormat="1" applyFont="1" applyFill="1" applyBorder="1" applyAlignment="1" applyProtection="1">
      <alignment horizontal="left" vertical="center" wrapText="1"/>
      <protection locked="0"/>
    </xf>
    <xf numFmtId="44" fontId="5" fillId="7" borderId="23" xfId="1" applyFont="1" applyFill="1" applyBorder="1" applyAlignment="1" applyProtection="1">
      <alignment horizontal="left" vertical="center" wrapText="1"/>
      <protection locked="0"/>
    </xf>
    <xf numFmtId="2" fontId="5" fillId="7" borderId="23" xfId="1" applyNumberFormat="1" applyFont="1" applyFill="1" applyBorder="1" applyAlignment="1" applyProtection="1">
      <alignment horizontal="center" vertical="center" wrapText="1"/>
      <protection locked="0"/>
    </xf>
    <xf numFmtId="44" fontId="5" fillId="3" borderId="22" xfId="1" applyFont="1" applyFill="1" applyBorder="1" applyProtection="1"/>
    <xf numFmtId="0" fontId="5" fillId="6" borderId="24" xfId="0" applyFont="1" applyFill="1" applyBorder="1" applyAlignment="1">
      <alignment horizontal="center"/>
    </xf>
    <xf numFmtId="0" fontId="5" fillId="2" borderId="1" xfId="2" applyNumberFormat="1" applyFont="1" applyFill="1" applyBorder="1" applyAlignment="1" applyProtection="1">
      <alignment horizontal="left" vertical="center" wrapText="1"/>
      <protection locked="0"/>
    </xf>
    <xf numFmtId="44" fontId="5" fillId="7" borderId="25" xfId="1" applyFont="1" applyFill="1" applyBorder="1" applyAlignment="1" applyProtection="1">
      <alignment horizontal="left" vertical="center" wrapText="1"/>
      <protection locked="0"/>
    </xf>
    <xf numFmtId="2" fontId="5" fillId="7" borderId="25" xfId="1" applyNumberFormat="1" applyFont="1" applyFill="1" applyBorder="1" applyAlignment="1" applyProtection="1">
      <alignment horizontal="center" vertical="center" wrapText="1"/>
      <protection locked="0"/>
    </xf>
    <xf numFmtId="44" fontId="5" fillId="3" borderId="24" xfId="1" applyFont="1" applyFill="1" applyBorder="1" applyProtection="1"/>
    <xf numFmtId="0" fontId="6" fillId="0" borderId="0" xfId="0" applyFont="1" applyAlignment="1">
      <alignment vertical="center"/>
    </xf>
    <xf numFmtId="0" fontId="6" fillId="6" borderId="26" xfId="0" applyFont="1" applyFill="1" applyBorder="1" applyAlignment="1">
      <alignment horizontal="center" vertical="center"/>
    </xf>
    <xf numFmtId="2" fontId="6" fillId="3" borderId="27" xfId="0" applyNumberFormat="1" applyFont="1" applyFill="1" applyBorder="1" applyAlignment="1">
      <alignment horizontal="center" vertical="center"/>
    </xf>
    <xf numFmtId="44" fontId="6" fillId="3" borderId="28" xfId="0" applyNumberFormat="1" applyFont="1" applyFill="1" applyBorder="1" applyAlignment="1">
      <alignment vertical="center"/>
    </xf>
    <xf numFmtId="0" fontId="6" fillId="6" borderId="9" xfId="0" applyFont="1" applyFill="1" applyBorder="1" applyAlignment="1">
      <alignment horizontal="center" vertical="center" wrapText="1"/>
    </xf>
    <xf numFmtId="0" fontId="3" fillId="0" borderId="0" xfId="0" applyFont="1" applyAlignment="1">
      <alignment horizontal="right"/>
    </xf>
    <xf numFmtId="0" fontId="6" fillId="6" borderId="29" xfId="3" applyFont="1" applyFill="1" applyBorder="1" applyAlignment="1">
      <alignment horizontal="center" vertical="center" wrapText="1"/>
    </xf>
    <xf numFmtId="44" fontId="5" fillId="7" borderId="26" xfId="5" applyFont="1" applyFill="1" applyBorder="1" applyAlignment="1" applyProtection="1">
      <alignment horizontal="left" vertical="center" wrapText="1"/>
      <protection locked="0"/>
    </xf>
    <xf numFmtId="44" fontId="5" fillId="3" borderId="28" xfId="5" applyFont="1" applyFill="1" applyBorder="1" applyProtection="1"/>
    <xf numFmtId="0" fontId="0" fillId="0" borderId="0" xfId="0" applyProtection="1">
      <protection locked="0"/>
    </xf>
    <xf numFmtId="0" fontId="6" fillId="9" borderId="0" xfId="0" applyFont="1" applyFill="1" applyProtection="1">
      <protection hidden="1"/>
    </xf>
    <xf numFmtId="2" fontId="6" fillId="3" borderId="10" xfId="0" applyNumberFormat="1" applyFont="1" applyFill="1" applyBorder="1" applyAlignment="1">
      <alignment horizontal="center" vertical="center"/>
    </xf>
    <xf numFmtId="0" fontId="2" fillId="0" borderId="3" xfId="0" applyFont="1" applyBorder="1" applyAlignment="1">
      <alignment horizontal="left" vertical="center" wrapText="1"/>
    </xf>
    <xf numFmtId="44" fontId="2" fillId="8" borderId="4" xfId="0" applyNumberFormat="1" applyFont="1" applyFill="1" applyBorder="1"/>
    <xf numFmtId="0" fontId="2" fillId="0" borderId="31" xfId="0" applyFont="1" applyBorder="1" applyAlignment="1">
      <alignment horizontal="left" vertical="center" wrapText="1"/>
    </xf>
    <xf numFmtId="44" fontId="2" fillId="8" borderId="32" xfId="0" applyNumberFormat="1" applyFont="1" applyFill="1" applyBorder="1"/>
    <xf numFmtId="0" fontId="13" fillId="0" borderId="9" xfId="0" applyFont="1" applyBorder="1" applyAlignment="1">
      <alignment horizontal="left" vertical="center" wrapText="1"/>
    </xf>
    <xf numFmtId="44" fontId="13" fillId="8" borderId="17" xfId="0" applyNumberFormat="1" applyFont="1" applyFill="1" applyBorder="1"/>
    <xf numFmtId="164" fontId="14" fillId="9" borderId="0" xfId="6" applyNumberFormat="1" applyFill="1" applyProtection="1">
      <protection hidden="1"/>
    </xf>
    <xf numFmtId="0" fontId="14" fillId="9" borderId="0" xfId="6" applyFill="1"/>
    <xf numFmtId="164" fontId="15" fillId="9" borderId="0" xfId="6" applyNumberFormat="1" applyFont="1" applyFill="1" applyProtection="1">
      <protection hidden="1"/>
    </xf>
    <xf numFmtId="164" fontId="6" fillId="9" borderId="0" xfId="6" applyNumberFormat="1" applyFont="1" applyFill="1" applyProtection="1">
      <protection hidden="1"/>
    </xf>
    <xf numFmtId="0" fontId="6" fillId="0" borderId="0" xfId="0" applyFont="1"/>
    <xf numFmtId="164" fontId="17" fillId="9" borderId="0" xfId="6" applyNumberFormat="1" applyFont="1" applyFill="1" applyAlignment="1" applyProtection="1">
      <alignment horizontal="center" vertical="center" wrapText="1"/>
      <protection hidden="1"/>
    </xf>
    <xf numFmtId="164" fontId="17" fillId="9" borderId="0" xfId="6" applyNumberFormat="1" applyFont="1" applyFill="1" applyAlignment="1" applyProtection="1">
      <alignment horizontal="center" vertical="center"/>
      <protection hidden="1"/>
    </xf>
    <xf numFmtId="164" fontId="17" fillId="9" borderId="0" xfId="6" applyNumberFormat="1" applyFont="1" applyFill="1" applyAlignment="1" applyProtection="1">
      <alignment horizontal="center"/>
      <protection hidden="1"/>
    </xf>
    <xf numFmtId="164" fontId="16" fillId="9" borderId="0" xfId="6" applyNumberFormat="1" applyFont="1" applyFill="1" applyAlignment="1" applyProtection="1">
      <alignment horizontal="center"/>
      <protection hidden="1"/>
    </xf>
    <xf numFmtId="165" fontId="5" fillId="0" borderId="0" xfId="6" applyNumberFormat="1" applyFont="1" applyAlignment="1" applyProtection="1">
      <alignment horizontal="center"/>
      <protection hidden="1"/>
    </xf>
    <xf numFmtId="0" fontId="3" fillId="4" borderId="20" xfId="0" applyFont="1" applyFill="1" applyBorder="1" applyAlignment="1">
      <alignment horizontal="center"/>
    </xf>
    <xf numFmtId="0" fontId="12" fillId="0" borderId="30" xfId="0" applyFont="1" applyBorder="1"/>
    <xf numFmtId="0" fontId="11" fillId="9" borderId="9" xfId="0" applyFont="1" applyFill="1" applyBorder="1" applyAlignment="1">
      <alignment horizontal="left" vertical="top" wrapText="1"/>
    </xf>
    <xf numFmtId="0" fontId="11" fillId="9" borderId="7" xfId="0" applyFont="1" applyFill="1" applyBorder="1" applyAlignment="1">
      <alignment horizontal="left" vertical="top" wrapText="1"/>
    </xf>
    <xf numFmtId="0" fontId="11" fillId="9" borderId="8" xfId="0" applyFont="1" applyFill="1" applyBorder="1" applyAlignment="1">
      <alignment horizontal="left" vertical="top" wrapText="1"/>
    </xf>
    <xf numFmtId="0" fontId="3" fillId="10" borderId="9" xfId="0" applyFont="1" applyFill="1" applyBorder="1" applyAlignment="1" applyProtection="1">
      <alignment horizontal="center"/>
      <protection locked="0"/>
    </xf>
    <xf numFmtId="0" fontId="3" fillId="10" borderId="8" xfId="0" applyFont="1" applyFill="1" applyBorder="1" applyAlignment="1" applyProtection="1">
      <alignment horizontal="center"/>
      <protection locked="0"/>
    </xf>
    <xf numFmtId="0" fontId="2" fillId="0" borderId="13" xfId="0" applyFont="1" applyBorder="1" applyAlignment="1">
      <alignment horizontal="left"/>
    </xf>
    <xf numFmtId="0" fontId="2" fillId="0" borderId="14" xfId="0" applyFont="1" applyBorder="1" applyAlignment="1">
      <alignment horizontal="left"/>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xf>
    <xf numFmtId="0" fontId="2" fillId="0" borderId="16" xfId="0" applyFont="1" applyBorder="1" applyAlignment="1">
      <alignment horizontal="left"/>
    </xf>
    <xf numFmtId="0" fontId="3" fillId="8" borderId="9" xfId="0" applyFont="1" applyFill="1" applyBorder="1" applyAlignment="1">
      <alignment horizontal="center"/>
    </xf>
    <xf numFmtId="0" fontId="3" fillId="8" borderId="8" xfId="0" applyFont="1" applyFill="1" applyBorder="1" applyAlignment="1">
      <alignment horizontal="center"/>
    </xf>
    <xf numFmtId="0" fontId="6" fillId="6" borderId="9"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2" fillId="0" borderId="9"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3" fillId="0" borderId="11" xfId="0" applyFont="1" applyBorder="1" applyAlignment="1">
      <alignment vertical="center" wrapText="1"/>
    </xf>
    <xf numFmtId="0" fontId="3" fillId="4" borderId="5" xfId="0" applyFont="1" applyFill="1" applyBorder="1" applyAlignment="1">
      <alignment horizontal="center"/>
    </xf>
    <xf numFmtId="0" fontId="3" fillId="4" borderId="12" xfId="0" applyFont="1" applyFill="1" applyBorder="1" applyAlignment="1">
      <alignment horizontal="center"/>
    </xf>
    <xf numFmtId="0" fontId="3" fillId="4" borderId="6" xfId="0" applyFont="1" applyFill="1" applyBorder="1" applyAlignment="1">
      <alignment horizontal="center"/>
    </xf>
  </cellXfs>
  <cellStyles count="10">
    <cellStyle name="Currency" xfId="1" builtinId="4"/>
    <cellStyle name="Currency 2" xfId="5" xr:uid="{CB30CB02-FDF5-4276-9B83-A56FDFB28319}"/>
    <cellStyle name="Normal" xfId="0" builtinId="0"/>
    <cellStyle name="Normal 2" xfId="4" xr:uid="{AC49F391-FC58-4B1A-80BE-005D819E0FAF}"/>
    <cellStyle name="Normal 3" xfId="6" xr:uid="{3EAA6036-DE78-49B1-BF68-56C659CFDE17}"/>
    <cellStyle name="Normal 3 2" xfId="7" xr:uid="{34F0FFEC-4641-47EE-8AFE-9AB3600926B9}"/>
    <cellStyle name="Normal 4" xfId="8" xr:uid="{36DD2A35-A60C-4404-A878-B32C51EFF796}"/>
    <cellStyle name="Normal_Appendix A--Temps RFP Appendix" xfId="3" xr:uid="{6F906D1A-2CA0-4C7B-B36B-811095411A3F}"/>
    <cellStyle name="Percent" xfId="2" builtinId="5"/>
    <cellStyle name="Percent 2" xfId="9" xr:uid="{8B270669-268B-48AB-81D3-F3ACDD9EFBA2}"/>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E8FE8-860C-4614-BFF2-26D785AC53BB}">
  <sheetPr>
    <pageSetUpPr fitToPage="1"/>
  </sheetPr>
  <dimension ref="A1:F12"/>
  <sheetViews>
    <sheetView zoomScale="90" zoomScaleNormal="90" workbookViewId="0"/>
  </sheetViews>
  <sheetFormatPr defaultColWidth="9.140625" defaultRowHeight="12.75" x14ac:dyDescent="0.2"/>
  <cols>
    <col min="1" max="1" width="4.85546875" style="46" customWidth="1"/>
    <col min="2" max="3" width="9.140625" style="46"/>
    <col min="4" max="4" width="27.5703125" style="46" customWidth="1"/>
    <col min="5" max="5" width="9.140625" style="46"/>
    <col min="6" max="6" width="42.7109375" style="46" customWidth="1"/>
    <col min="7" max="16384" width="9.140625" style="46"/>
  </cols>
  <sheetData>
    <row r="1" spans="1:6" x14ac:dyDescent="0.2">
      <c r="A1" s="45"/>
      <c r="B1" s="45"/>
      <c r="C1" s="45"/>
      <c r="D1" s="45"/>
      <c r="E1" s="45"/>
      <c r="F1" s="45"/>
    </row>
    <row r="2" spans="1:6" x14ac:dyDescent="0.2">
      <c r="A2" s="45"/>
      <c r="B2" s="45"/>
      <c r="C2" s="45"/>
      <c r="D2" s="45"/>
      <c r="E2" s="45"/>
      <c r="F2" s="45"/>
    </row>
    <row r="3" spans="1:6" x14ac:dyDescent="0.2">
      <c r="A3" s="45"/>
      <c r="B3" s="45"/>
      <c r="C3" s="45"/>
      <c r="D3" s="45"/>
      <c r="E3" s="45"/>
      <c r="F3" s="45"/>
    </row>
    <row r="4" spans="1:6" x14ac:dyDescent="0.2">
      <c r="A4" s="45"/>
      <c r="B4" s="45"/>
      <c r="C4" s="45"/>
      <c r="D4" s="45"/>
      <c r="E4" s="45"/>
      <c r="F4" s="45"/>
    </row>
    <row r="5" spans="1:6" ht="87.6" customHeight="1" x14ac:dyDescent="0.2">
      <c r="A5" s="45"/>
      <c r="B5" s="50" t="s">
        <v>27</v>
      </c>
      <c r="C5" s="51"/>
      <c r="D5" s="51"/>
      <c r="E5" s="51"/>
      <c r="F5" s="51"/>
    </row>
    <row r="6" spans="1:6" ht="26.25" customHeight="1" x14ac:dyDescent="0.35">
      <c r="A6" s="45"/>
      <c r="B6" s="52" t="s">
        <v>25</v>
      </c>
      <c r="C6" s="52"/>
      <c r="D6" s="52"/>
      <c r="E6" s="52"/>
      <c r="F6" s="52"/>
    </row>
    <row r="7" spans="1:6" ht="26.25" x14ac:dyDescent="0.4">
      <c r="A7" s="45"/>
      <c r="B7" s="45"/>
      <c r="C7" s="47"/>
      <c r="D7" s="45"/>
      <c r="E7" s="45"/>
      <c r="F7" s="45"/>
    </row>
    <row r="8" spans="1:6" ht="23.25" x14ac:dyDescent="0.35">
      <c r="A8" s="45"/>
      <c r="B8" s="52" t="s">
        <v>33</v>
      </c>
      <c r="C8" s="52"/>
      <c r="D8" s="52"/>
      <c r="E8" s="52"/>
      <c r="F8" s="52"/>
    </row>
    <row r="9" spans="1:6" x14ac:dyDescent="0.2">
      <c r="A9" s="45"/>
      <c r="B9" s="45"/>
      <c r="C9" s="48"/>
      <c r="D9" s="45"/>
      <c r="E9" s="45"/>
      <c r="F9" s="45"/>
    </row>
    <row r="10" spans="1:6" ht="20.25" x14ac:dyDescent="0.3">
      <c r="A10" s="45"/>
      <c r="B10" s="53" t="s">
        <v>26</v>
      </c>
      <c r="C10" s="53"/>
      <c r="D10" s="53"/>
      <c r="E10" s="53"/>
      <c r="F10" s="53"/>
    </row>
    <row r="11" spans="1:6" x14ac:dyDescent="0.2">
      <c r="A11" s="45"/>
      <c r="B11" s="54"/>
      <c r="C11" s="54"/>
      <c r="D11" s="54"/>
      <c r="E11" s="54"/>
      <c r="F11" s="54"/>
    </row>
    <row r="12" spans="1:6" x14ac:dyDescent="0.2">
      <c r="A12" s="45"/>
      <c r="B12" s="45"/>
      <c r="C12" s="45"/>
      <c r="D12" s="45"/>
      <c r="E12" s="45"/>
      <c r="F12" s="45"/>
    </row>
  </sheetData>
  <mergeCells count="5">
    <mergeCell ref="B5:F5"/>
    <mergeCell ref="B6:F6"/>
    <mergeCell ref="B8:F8"/>
    <mergeCell ref="B10:F10"/>
    <mergeCell ref="B11:F11"/>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C54D7-CCF6-4BB2-AA83-24D29B2625BC}">
  <sheetPr>
    <pageSetUpPr fitToPage="1"/>
  </sheetPr>
  <dimension ref="A1:G12"/>
  <sheetViews>
    <sheetView showGridLines="0" tabSelected="1" zoomScaleNormal="100" workbookViewId="0">
      <selection activeCell="F2" sqref="F2"/>
    </sheetView>
  </sheetViews>
  <sheetFormatPr defaultRowHeight="15" x14ac:dyDescent="0.25"/>
  <cols>
    <col min="1" max="1" width="3.140625" customWidth="1"/>
    <col min="2" max="2" width="35" customWidth="1"/>
    <col min="3" max="3" width="28.85546875" customWidth="1"/>
    <col min="4" max="4" width="13.28515625" customWidth="1"/>
    <col min="5" max="5" width="18.85546875" customWidth="1"/>
    <col min="6" max="6" width="19.5703125" customWidth="1"/>
    <col min="7" max="7" width="27" customWidth="1"/>
    <col min="8" max="12" width="10.5703125" customWidth="1"/>
  </cols>
  <sheetData>
    <row r="1" spans="1:7" ht="15.75" thickBot="1" x14ac:dyDescent="0.3">
      <c r="A1" s="49" t="s">
        <v>34</v>
      </c>
      <c r="E1" s="32" t="s">
        <v>16</v>
      </c>
      <c r="F1" s="60" t="s">
        <v>45</v>
      </c>
      <c r="G1" s="61"/>
    </row>
    <row r="2" spans="1:7" x14ac:dyDescent="0.25">
      <c r="A2" s="1" t="s">
        <v>21</v>
      </c>
    </row>
    <row r="3" spans="1:7" x14ac:dyDescent="0.25">
      <c r="A3" s="1" t="s">
        <v>2</v>
      </c>
    </row>
    <row r="4" spans="1:7" x14ac:dyDescent="0.25">
      <c r="A4" s="1" t="s">
        <v>22</v>
      </c>
    </row>
    <row r="5" spans="1:7" ht="15.75" thickBot="1" x14ac:dyDescent="0.3"/>
    <row r="6" spans="1:7" ht="115.5" customHeight="1" thickBot="1" x14ac:dyDescent="0.3">
      <c r="B6" s="57" t="s">
        <v>40</v>
      </c>
      <c r="C6" s="58"/>
      <c r="D6" s="58"/>
      <c r="E6" s="58"/>
      <c r="F6" s="58"/>
      <c r="G6" s="59"/>
    </row>
    <row r="8" spans="1:7" ht="15.75" thickBot="1" x14ac:dyDescent="0.3">
      <c r="B8" s="1" t="s">
        <v>24</v>
      </c>
      <c r="C8" s="2"/>
    </row>
    <row r="9" spans="1:7" x14ac:dyDescent="0.25">
      <c r="B9" s="55" t="s">
        <v>1</v>
      </c>
      <c r="C9" s="56"/>
    </row>
    <row r="10" spans="1:7" x14ac:dyDescent="0.25">
      <c r="B10" s="39" t="s">
        <v>38</v>
      </c>
      <c r="C10" s="40">
        <f>'Fixed Fee Costs'!F41</f>
        <v>574935</v>
      </c>
    </row>
    <row r="11" spans="1:7" ht="14.1" customHeight="1" thickBot="1" x14ac:dyDescent="0.3">
      <c r="B11" s="41" t="s">
        <v>39</v>
      </c>
      <c r="C11" s="42">
        <f>'Implementation Costs'!D10</f>
        <v>160000</v>
      </c>
    </row>
    <row r="12" spans="1:7" ht="19.5" customHeight="1" thickBot="1" x14ac:dyDescent="0.3">
      <c r="B12" s="43" t="s">
        <v>0</v>
      </c>
      <c r="C12" s="44">
        <f>SUM(C10:C11)</f>
        <v>734935</v>
      </c>
    </row>
  </sheetData>
  <mergeCells count="3">
    <mergeCell ref="B9:C9"/>
    <mergeCell ref="B6:G6"/>
    <mergeCell ref="F1:G1"/>
  </mergeCells>
  <pageMargins left="0.7" right="0.7" top="0.75" bottom="0.75" header="0.3" footer="0.3"/>
  <pageSetup scale="62"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40015-7824-40A5-B8BF-10EB9C40AC63}">
  <sheetPr>
    <pageSetUpPr fitToPage="1"/>
  </sheetPr>
  <dimension ref="A1:F41"/>
  <sheetViews>
    <sheetView showGridLines="0" topLeftCell="A13" zoomScale="145" zoomScaleNormal="145" workbookViewId="0">
      <selection activeCell="E24" sqref="E24"/>
    </sheetView>
  </sheetViews>
  <sheetFormatPr defaultRowHeight="15" x14ac:dyDescent="0.25"/>
  <cols>
    <col min="1" max="1" width="1.85546875" customWidth="1"/>
    <col min="2" max="2" width="13" customWidth="1"/>
    <col min="3" max="3" width="42.7109375" customWidth="1"/>
    <col min="4" max="4" width="30.140625" customWidth="1"/>
    <col min="5" max="5" width="23.42578125" customWidth="1"/>
    <col min="6" max="6" width="24.5703125" customWidth="1"/>
  </cols>
  <sheetData>
    <row r="1" spans="1:6" ht="15.75" thickBot="1" x14ac:dyDescent="0.3">
      <c r="A1" s="1" t="str">
        <f>Summary!A1</f>
        <v>State of Indiana, RFP 22-71736</v>
      </c>
      <c r="D1" s="32" t="s">
        <v>16</v>
      </c>
      <c r="E1" s="68" t="str">
        <f>Summary!F1</f>
        <v>Health Management Associates, Inc.</v>
      </c>
      <c r="F1" s="69"/>
    </row>
    <row r="2" spans="1:6" x14ac:dyDescent="0.25">
      <c r="A2" s="1" t="str">
        <f>Summary!A2</f>
        <v xml:space="preserve">Assessment of Federal CLAS Standards in Indiana’s CMHC Workforce and Service Provision </v>
      </c>
    </row>
    <row r="3" spans="1:6" x14ac:dyDescent="0.25">
      <c r="A3" s="1" t="str">
        <f>Summary!A3</f>
        <v xml:space="preserve">Attachment D - Cost Proposal </v>
      </c>
    </row>
    <row r="4" spans="1:6" x14ac:dyDescent="0.25">
      <c r="A4" s="1" t="s">
        <v>23</v>
      </c>
    </row>
    <row r="5" spans="1:6" ht="15.75" thickBot="1" x14ac:dyDescent="0.3">
      <c r="A5" s="1"/>
    </row>
    <row r="6" spans="1:6" ht="276.95" customHeight="1" thickBot="1" x14ac:dyDescent="0.3">
      <c r="A6" s="1"/>
      <c r="B6" s="73" t="s">
        <v>37</v>
      </c>
      <c r="C6" s="74"/>
      <c r="D6" s="74"/>
      <c r="E6" s="74"/>
      <c r="F6" s="75"/>
    </row>
    <row r="7" spans="1:6" ht="15" customHeight="1" x14ac:dyDescent="0.25">
      <c r="A7" s="1"/>
    </row>
    <row r="8" spans="1:6" ht="15.75" thickBot="1" x14ac:dyDescent="0.3">
      <c r="B8" s="76" t="s">
        <v>3</v>
      </c>
      <c r="C8" s="76"/>
      <c r="D8" s="3"/>
    </row>
    <row r="9" spans="1:6" x14ac:dyDescent="0.25">
      <c r="B9" s="77" t="s">
        <v>4</v>
      </c>
      <c r="C9" s="78"/>
      <c r="D9" s="79"/>
    </row>
    <row r="10" spans="1:6" ht="14.45" customHeight="1" x14ac:dyDescent="0.25">
      <c r="B10" s="64" t="s">
        <v>5</v>
      </c>
      <c r="C10" s="65"/>
      <c r="D10" s="4">
        <f>$F$41*0.05</f>
        <v>28746.75</v>
      </c>
    </row>
    <row r="11" spans="1:6" x14ac:dyDescent="0.25">
      <c r="B11" s="62" t="s">
        <v>28</v>
      </c>
      <c r="C11" s="63"/>
      <c r="D11" s="4">
        <f>$F$41*0.15</f>
        <v>86240.25</v>
      </c>
    </row>
    <row r="12" spans="1:6" x14ac:dyDescent="0.25">
      <c r="B12" s="62" t="s">
        <v>29</v>
      </c>
      <c r="C12" s="63"/>
      <c r="D12" s="4">
        <f>$F$41*0.2</f>
        <v>114987</v>
      </c>
    </row>
    <row r="13" spans="1:6" ht="15" customHeight="1" x14ac:dyDescent="0.25">
      <c r="B13" s="62" t="s">
        <v>30</v>
      </c>
      <c r="C13" s="63"/>
      <c r="D13" s="4">
        <f>$F$41*0.2</f>
        <v>114987</v>
      </c>
    </row>
    <row r="14" spans="1:6" ht="14.45" customHeight="1" x14ac:dyDescent="0.25">
      <c r="B14" s="64" t="s">
        <v>31</v>
      </c>
      <c r="C14" s="65"/>
      <c r="D14" s="4">
        <f>$F$41*0.2</f>
        <v>114987</v>
      </c>
    </row>
    <row r="15" spans="1:6" ht="15.75" thickBot="1" x14ac:dyDescent="0.3">
      <c r="B15" s="66" t="s">
        <v>32</v>
      </c>
      <c r="C15" s="67"/>
      <c r="D15" s="5">
        <f>$F$41*0.2</f>
        <v>114987</v>
      </c>
    </row>
    <row r="17" spans="2:6" ht="15.75" thickBot="1" x14ac:dyDescent="0.3">
      <c r="B17" s="1" t="s">
        <v>6</v>
      </c>
      <c r="C17" s="2"/>
      <c r="D17" s="2"/>
    </row>
    <row r="18" spans="2:6" ht="15.75" thickBot="1" x14ac:dyDescent="0.3">
      <c r="B18" s="6"/>
      <c r="C18" s="70" t="s">
        <v>7</v>
      </c>
      <c r="D18" s="71"/>
      <c r="E18" s="71"/>
      <c r="F18" s="72"/>
    </row>
    <row r="19" spans="2:6" ht="26.25" thickBot="1" x14ac:dyDescent="0.3">
      <c r="B19" s="7" t="s">
        <v>8</v>
      </c>
      <c r="C19" s="8" t="s">
        <v>9</v>
      </c>
      <c r="D19" s="9" t="s">
        <v>10</v>
      </c>
      <c r="E19" s="10" t="s">
        <v>11</v>
      </c>
      <c r="F19" s="11" t="s">
        <v>12</v>
      </c>
    </row>
    <row r="20" spans="2:6" x14ac:dyDescent="0.25">
      <c r="B20" s="12" t="s">
        <v>13</v>
      </c>
      <c r="C20" s="13" t="s">
        <v>14</v>
      </c>
      <c r="D20" s="14">
        <v>20</v>
      </c>
      <c r="E20" s="15">
        <v>100</v>
      </c>
      <c r="F20" s="16">
        <f>D20*E20</f>
        <v>2000</v>
      </c>
    </row>
    <row r="21" spans="2:6" x14ac:dyDescent="0.25">
      <c r="B21" s="17">
        <v>1</v>
      </c>
      <c r="C21" s="18" t="s">
        <v>43</v>
      </c>
      <c r="D21" s="19">
        <v>395</v>
      </c>
      <c r="E21" s="20">
        <v>53</v>
      </c>
      <c r="F21" s="21">
        <f t="shared" ref="F21:F39" si="0">D21*E21</f>
        <v>20935</v>
      </c>
    </row>
    <row r="22" spans="2:6" x14ac:dyDescent="0.25">
      <c r="B22" s="17">
        <v>2</v>
      </c>
      <c r="C22" s="18" t="s">
        <v>41</v>
      </c>
      <c r="D22" s="19">
        <v>375</v>
      </c>
      <c r="E22" s="20">
        <v>723</v>
      </c>
      <c r="F22" s="21">
        <f t="shared" si="0"/>
        <v>271125</v>
      </c>
    </row>
    <row r="23" spans="2:6" x14ac:dyDescent="0.25">
      <c r="B23" s="17">
        <v>3</v>
      </c>
      <c r="C23" s="18" t="s">
        <v>42</v>
      </c>
      <c r="D23" s="19">
        <v>280</v>
      </c>
      <c r="E23" s="20">
        <v>406</v>
      </c>
      <c r="F23" s="21">
        <f t="shared" si="0"/>
        <v>113680</v>
      </c>
    </row>
    <row r="24" spans="2:6" x14ac:dyDescent="0.25">
      <c r="B24" s="17">
        <v>4</v>
      </c>
      <c r="C24" s="18" t="s">
        <v>44</v>
      </c>
      <c r="D24" s="19">
        <v>180</v>
      </c>
      <c r="E24" s="20">
        <v>340</v>
      </c>
      <c r="F24" s="21">
        <f t="shared" si="0"/>
        <v>61200</v>
      </c>
    </row>
    <row r="25" spans="2:6" x14ac:dyDescent="0.25">
      <c r="B25" s="17">
        <v>5</v>
      </c>
      <c r="C25" s="18" t="s">
        <v>46</v>
      </c>
      <c r="D25" s="19">
        <v>240</v>
      </c>
      <c r="E25" s="20">
        <v>234</v>
      </c>
      <c r="F25" s="21">
        <f t="shared" si="0"/>
        <v>56160</v>
      </c>
    </row>
    <row r="26" spans="2:6" ht="15" customHeight="1" x14ac:dyDescent="0.25">
      <c r="B26" s="17">
        <v>6</v>
      </c>
      <c r="C26" s="18" t="s">
        <v>47</v>
      </c>
      <c r="D26" s="19">
        <v>230</v>
      </c>
      <c r="E26" s="20">
        <v>84</v>
      </c>
      <c r="F26" s="21">
        <f t="shared" si="0"/>
        <v>19320</v>
      </c>
    </row>
    <row r="27" spans="2:6" ht="15" customHeight="1" x14ac:dyDescent="0.25">
      <c r="B27" s="17">
        <v>7</v>
      </c>
      <c r="C27" s="18" t="s">
        <v>48</v>
      </c>
      <c r="D27" s="19">
        <v>175</v>
      </c>
      <c r="E27" s="20">
        <v>81</v>
      </c>
      <c r="F27" s="21">
        <f t="shared" si="0"/>
        <v>14175</v>
      </c>
    </row>
    <row r="28" spans="2:6" x14ac:dyDescent="0.25">
      <c r="B28" s="17">
        <v>8</v>
      </c>
      <c r="C28" s="18" t="s">
        <v>49</v>
      </c>
      <c r="D28" s="19">
        <v>140</v>
      </c>
      <c r="E28" s="20">
        <v>131</v>
      </c>
      <c r="F28" s="21">
        <f t="shared" si="0"/>
        <v>18340</v>
      </c>
    </row>
    <row r="29" spans="2:6" x14ac:dyDescent="0.25">
      <c r="B29" s="17">
        <v>9</v>
      </c>
      <c r="C29" s="18"/>
      <c r="D29" s="19"/>
      <c r="E29" s="20"/>
      <c r="F29" s="21">
        <f t="shared" si="0"/>
        <v>0</v>
      </c>
    </row>
    <row r="30" spans="2:6" x14ac:dyDescent="0.25">
      <c r="B30" s="17">
        <v>10</v>
      </c>
      <c r="C30" s="18"/>
      <c r="D30" s="19"/>
      <c r="E30" s="20"/>
      <c r="F30" s="21">
        <f t="shared" si="0"/>
        <v>0</v>
      </c>
    </row>
    <row r="31" spans="2:6" x14ac:dyDescent="0.25">
      <c r="B31" s="17">
        <v>11</v>
      </c>
      <c r="C31" s="18"/>
      <c r="D31" s="19"/>
      <c r="E31" s="20"/>
      <c r="F31" s="21">
        <f t="shared" si="0"/>
        <v>0</v>
      </c>
    </row>
    <row r="32" spans="2:6" x14ac:dyDescent="0.25">
      <c r="B32" s="17">
        <v>12</v>
      </c>
      <c r="C32" s="18"/>
      <c r="D32" s="19"/>
      <c r="E32" s="20"/>
      <c r="F32" s="21">
        <f t="shared" si="0"/>
        <v>0</v>
      </c>
    </row>
    <row r="33" spans="2:6" x14ac:dyDescent="0.25">
      <c r="B33" s="17">
        <v>13</v>
      </c>
      <c r="C33" s="18"/>
      <c r="D33" s="19"/>
      <c r="E33" s="20"/>
      <c r="F33" s="21">
        <f t="shared" si="0"/>
        <v>0</v>
      </c>
    </row>
    <row r="34" spans="2:6" x14ac:dyDescent="0.25">
      <c r="B34" s="17">
        <v>14</v>
      </c>
      <c r="C34" s="18"/>
      <c r="D34" s="19"/>
      <c r="E34" s="20"/>
      <c r="F34" s="21">
        <f t="shared" si="0"/>
        <v>0</v>
      </c>
    </row>
    <row r="35" spans="2:6" x14ac:dyDescent="0.25">
      <c r="B35" s="17">
        <v>15</v>
      </c>
      <c r="C35" s="18"/>
      <c r="D35" s="19"/>
      <c r="E35" s="20"/>
      <c r="F35" s="21">
        <f t="shared" si="0"/>
        <v>0</v>
      </c>
    </row>
    <row r="36" spans="2:6" x14ac:dyDescent="0.25">
      <c r="B36" s="17">
        <v>16</v>
      </c>
      <c r="C36" s="18"/>
      <c r="D36" s="19"/>
      <c r="E36" s="20"/>
      <c r="F36" s="21">
        <f t="shared" si="0"/>
        <v>0</v>
      </c>
    </row>
    <row r="37" spans="2:6" x14ac:dyDescent="0.25">
      <c r="B37" s="17">
        <v>17</v>
      </c>
      <c r="C37" s="18"/>
      <c r="D37" s="19"/>
      <c r="E37" s="20"/>
      <c r="F37" s="21">
        <f t="shared" si="0"/>
        <v>0</v>
      </c>
    </row>
    <row r="38" spans="2:6" x14ac:dyDescent="0.25">
      <c r="B38" s="17">
        <v>18</v>
      </c>
      <c r="C38" s="18"/>
      <c r="D38" s="19"/>
      <c r="E38" s="20"/>
      <c r="F38" s="21">
        <f t="shared" si="0"/>
        <v>0</v>
      </c>
    </row>
    <row r="39" spans="2:6" x14ac:dyDescent="0.25">
      <c r="B39" s="17">
        <v>19</v>
      </c>
      <c r="C39" s="18"/>
      <c r="D39" s="19"/>
      <c r="E39" s="20"/>
      <c r="F39" s="21">
        <f t="shared" si="0"/>
        <v>0</v>
      </c>
    </row>
    <row r="40" spans="2:6" ht="15.75" thickBot="1" x14ac:dyDescent="0.3">
      <c r="B40" s="22">
        <v>20</v>
      </c>
      <c r="C40" s="23"/>
      <c r="D40" s="24"/>
      <c r="E40" s="25"/>
      <c r="F40" s="26">
        <f>D40*E40</f>
        <v>0</v>
      </c>
    </row>
    <row r="41" spans="2:6" ht="15.75" thickBot="1" x14ac:dyDescent="0.3">
      <c r="B41" s="27"/>
      <c r="C41" s="27"/>
      <c r="D41" s="28" t="s">
        <v>15</v>
      </c>
      <c r="E41" s="29">
        <f>SUM(E21:E40)</f>
        <v>2052</v>
      </c>
      <c r="F41" s="30">
        <f>SUM(F21:F40)</f>
        <v>574935</v>
      </c>
    </row>
  </sheetData>
  <mergeCells count="11">
    <mergeCell ref="B13:C13"/>
    <mergeCell ref="B14:C14"/>
    <mergeCell ref="B15:C15"/>
    <mergeCell ref="E1:F1"/>
    <mergeCell ref="C18:F18"/>
    <mergeCell ref="B6:F6"/>
    <mergeCell ref="B8:C8"/>
    <mergeCell ref="B9:D9"/>
    <mergeCell ref="B10:C10"/>
    <mergeCell ref="B11:C11"/>
    <mergeCell ref="B12:C12"/>
  </mergeCells>
  <dataValidations count="1">
    <dataValidation type="textLength" allowBlank="1" showInputMessage="1" showErrorMessage="1" sqref="D20:E40" xr:uid="{0DE85AED-ADEC-4A34-A6B4-9E978C3F414F}">
      <formula1>0</formula1>
      <formula2>10000</formula2>
    </dataValidation>
  </dataValidations>
  <pageMargins left="0.7" right="0.7" top="0.75" bottom="0.75" header="0.3" footer="0.3"/>
  <pageSetup scale="67"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2AC3E-D1E3-4F8E-BFE0-79F423F907FA}">
  <sheetPr>
    <pageSetUpPr fitToPage="1"/>
  </sheetPr>
  <dimension ref="A1:F11"/>
  <sheetViews>
    <sheetView showGridLines="0" zoomScaleNormal="100" workbookViewId="0">
      <selection activeCell="B11" sqref="B11"/>
    </sheetView>
  </sheetViews>
  <sheetFormatPr defaultRowHeight="15" x14ac:dyDescent="0.25"/>
  <cols>
    <col min="1" max="1" width="2.140625" customWidth="1"/>
    <col min="2" max="2" width="40.7109375" bestFit="1" customWidth="1"/>
    <col min="3" max="3" width="22.140625" customWidth="1"/>
    <col min="4" max="4" width="27.140625" customWidth="1"/>
    <col min="5" max="5" width="11.5703125" customWidth="1"/>
    <col min="6" max="6" width="29.85546875" customWidth="1"/>
  </cols>
  <sheetData>
    <row r="1" spans="1:6" ht="14.25" customHeight="1" thickBot="1" x14ac:dyDescent="0.3">
      <c r="A1" s="1" t="str">
        <f>Summary!A1</f>
        <v>State of Indiana, RFP 22-71736</v>
      </c>
      <c r="D1" s="32" t="s">
        <v>16</v>
      </c>
      <c r="E1" s="68" t="str">
        <f>Summary!F1</f>
        <v>Health Management Associates, Inc.</v>
      </c>
      <c r="F1" s="69"/>
    </row>
    <row r="2" spans="1:6" ht="14.25" customHeight="1" x14ac:dyDescent="0.25">
      <c r="A2" s="1" t="str">
        <f>Summary!A2</f>
        <v xml:space="preserve">Assessment of Federal CLAS Standards in Indiana’s CMHC Workforce and Service Provision </v>
      </c>
    </row>
    <row r="3" spans="1:6" ht="14.25" customHeight="1" x14ac:dyDescent="0.25">
      <c r="A3" s="1" t="str">
        <f>Summary!A3</f>
        <v xml:space="preserve">Attachment D - Cost Proposal </v>
      </c>
    </row>
    <row r="4" spans="1:6" ht="14.25" customHeight="1" x14ac:dyDescent="0.25">
      <c r="A4" s="1" t="s">
        <v>35</v>
      </c>
    </row>
    <row r="5" spans="1:6" ht="14.25" customHeight="1" thickBot="1" x14ac:dyDescent="0.3">
      <c r="A5" s="36"/>
      <c r="B5" s="36"/>
    </row>
    <row r="6" spans="1:6" ht="181.5" customHeight="1" thickBot="1" x14ac:dyDescent="0.3">
      <c r="B6" s="73" t="s">
        <v>36</v>
      </c>
      <c r="C6" s="74"/>
      <c r="D6" s="74"/>
      <c r="E6" s="74"/>
      <c r="F6" s="75"/>
    </row>
    <row r="7" spans="1:6" ht="14.25" customHeight="1" x14ac:dyDescent="0.25">
      <c r="C7" s="36"/>
      <c r="D7" s="36"/>
    </row>
    <row r="8" spans="1:6" ht="14.25" customHeight="1" thickBot="1" x14ac:dyDescent="0.3">
      <c r="B8" s="37" t="s">
        <v>20</v>
      </c>
      <c r="C8" s="36"/>
      <c r="D8" s="36"/>
    </row>
    <row r="9" spans="1:6" ht="31.5" customHeight="1" thickBot="1" x14ac:dyDescent="0.3">
      <c r="B9" s="31" t="s">
        <v>19</v>
      </c>
      <c r="C9" s="8" t="s">
        <v>17</v>
      </c>
      <c r="D9" s="33" t="s">
        <v>18</v>
      </c>
    </row>
    <row r="10" spans="1:6" ht="14.25" customHeight="1" thickBot="1" x14ac:dyDescent="0.3">
      <c r="B10" s="34">
        <v>320</v>
      </c>
      <c r="C10" s="38">
        <v>500</v>
      </c>
      <c r="D10" s="35">
        <f>B10*C10</f>
        <v>160000</v>
      </c>
    </row>
    <row r="11" spans="1:6" ht="14.25" customHeight="1" x14ac:dyDescent="0.25">
      <c r="C11" s="36"/>
      <c r="D11" s="36"/>
    </row>
  </sheetData>
  <mergeCells count="2">
    <mergeCell ref="E1:F1"/>
    <mergeCell ref="B6:F6"/>
  </mergeCells>
  <dataValidations count="1">
    <dataValidation type="textLength" allowBlank="1" showInputMessage="1" showErrorMessage="1" sqref="B10" xr:uid="{3DA73608-7D94-4A8C-80DF-69B464C72256}">
      <formula1>0</formula1>
      <formula2>10000</formula2>
    </dataValidation>
  </dataValidations>
  <pageMargins left="0.7" right="0.7" top="0.75" bottom="0.75" header="0.3" footer="0.3"/>
  <pageSetup scale="72"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Title</vt:lpstr>
      <vt:lpstr>Summary</vt:lpstr>
      <vt:lpstr>Fixed Fee Costs</vt:lpstr>
      <vt:lpstr>Implementation Costs</vt:lpstr>
      <vt:lpstr>'Fixed Fee Costs'!Print_Area</vt:lpstr>
      <vt:lpstr>'Implementation Costs'!Print_Area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Byles</dc:creator>
  <cp:lastModifiedBy>Bret Corzine</cp:lastModifiedBy>
  <dcterms:created xsi:type="dcterms:W3CDTF">2021-07-23T16:28:06Z</dcterms:created>
  <dcterms:modified xsi:type="dcterms:W3CDTF">2022-07-06T19:38:02Z</dcterms:modified>
</cp:coreProperties>
</file>